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<sst xmlns="http://schemas.openxmlformats.org/spreadsheetml/2006/main" count="156" uniqueCount="111">
  <si>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</si>
  <si>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</si>
  <si>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</si>
  <si>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</si>
  <si>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</si>
  <si>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</si>
  <si>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</si>
  <si>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</si>
  <si>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</si>
  <si>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</si>
  <si>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</si>
  <si>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</si>
  <si>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</si>
  <si>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</si>
  <si>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</si>
  <si>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</si>
  <si>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</si>
  <si>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</si>
  <si>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</si>
  <si>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</si>
  <si>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</si>
  <si>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</si>
  <si>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</si>
  <si>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</si>
  <si>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</si>
  <si>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</si>
  <si>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</si>
  <si>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</si>
  <si>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</si>
  <si>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</si>
  <si>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</si>
  <si>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</si>
  <si>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</si>
  <si>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</si>
  <si>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</si>
  <si>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</si>
  <si>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</si>
  <si>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</si>
  <si>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</si>
  <si>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</si>
  <si>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</si>
  <si>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</si>
  <si>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</si>
  <si>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</si>
  <si>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</si>
  <si>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</si>
  <si>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</si>
  <si>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</si>
  <si>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</si>
  <si>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</si>
  <si>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</si>
  <si>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</si>
  <si>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</si>
  <si>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</si>
  <si>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</si>
  <si>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</si>
  <si>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</si>
  <si>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</si>
  <si>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</si>
  <si>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</si>
  <si>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</si>
  <si>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</si>
  <si>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</si>
  <si>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</si>
  <si>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</si>
  <si>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</si>
  <si>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</si>
  <si>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</si>
  <si>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</si>
  <si>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</si>
  <si>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</si>
  <si>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</si>
  <si>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</si>
  <si>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</si>
  <si>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</si>
  <si>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</si>
  <si>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</si>
  <si>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</si>
  <si>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</si>
  <si>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</si>
  <si>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</si>
  <si>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</si>
  <si>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</si>
  <si>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</si>
  <si>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</si>
  <si>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</si>
  <si>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</si>
  <si>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</si>
  <si>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</si>
  <si>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</si>
  <si>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</si>
  <si>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</si>
  <si>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</si>
  <si>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</si>
  <si>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</si>
  <si>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</si>
  <si>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</si>
  <si>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</si>
  <si>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</si>
  <si>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</si>
  <si>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</si>
  <si>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</si>
  <si>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</si>
  <si>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</si>
  <si>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</si>
  <si>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</si>
  <si>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</si>
  <si>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</si>
  <si>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</si>
  <si>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</si>
  <si>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24.03.2014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</si>
</sst>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63744754"/>
        <c:axId val="36831875"/>
      </c:bar3D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63051420"/>
        <c:axId val="30591869"/>
      </c:bar3D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1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6891366"/>
        <c:axId val="62022295"/>
      </c:bar3D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2295"/>
        <c:crosses val="autoZero"/>
        <c:auto val="1"/>
        <c:lblOffset val="100"/>
        <c:tickLblSkip val="1"/>
        <c:noMultiLvlLbl val="0"/>
      </c:catAx>
      <c:valAx>
        <c:axId val="6202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21329744"/>
        <c:axId val="57749969"/>
      </c:bar3D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9969"/>
        <c:crosses val="autoZero"/>
        <c:auto val="1"/>
        <c:lblOffset val="100"/>
        <c:tickLblSkip val="1"/>
        <c:noMultiLvlLbl val="0"/>
      </c:catAx>
      <c:valAx>
        <c:axId val="57749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49987674"/>
        <c:axId val="47235883"/>
      </c:bar3D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35883"/>
        <c:crosses val="autoZero"/>
        <c:auto val="1"/>
        <c:lblOffset val="100"/>
        <c:tickLblSkip val="2"/>
        <c:noMultiLvlLbl val="0"/>
      </c:catAx>
      <c:valAx>
        <c:axId val="4723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7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22469764"/>
        <c:axId val="901285"/>
      </c:bar3D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8111566"/>
        <c:axId val="5895231"/>
      </c:bar3D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1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53057080"/>
        <c:axId val="7751673"/>
      </c:bar3D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2656194"/>
        <c:axId val="23905747"/>
      </c:bar3D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103</v>
      </c>
      <c r="C3" s="119" t="s">
        <v>104</v>
      </c>
      <c r="D3" s="119" t="s">
        <v>29</v>
      </c>
      <c r="E3" s="119" t="s">
        <v>28</v>
      </c>
      <c r="F3" s="119" t="s">
        <v>105</v>
      </c>
      <c r="G3" s="119" t="s">
        <v>106</v>
      </c>
      <c r="H3" s="119" t="s">
        <v>107</v>
      </c>
      <c r="I3" s="119" t="s">
        <v>108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7985.1+539+415.1+9890.7+509.1+95.4+495.3+8129.6+543.8+124.7+4+806.2+1384.8+4074.5+2508.4-0.1+1809.8+197+2.8+391.5+5351+1046.8+1404.7+285.4+80.8+603.2+1837.5</f>
        <v>50516.10000000001</v>
      </c>
      <c r="E6" s="3">
        <f>D6/D134*100</f>
        <v>42.13895919078944</v>
      </c>
      <c r="F6" s="3">
        <f>D6/B6*100</f>
        <v>62.67374013203197</v>
      </c>
      <c r="G6" s="3">
        <f aca="true" t="shared" si="0" ref="G6:G41">D6/C6*100</f>
        <v>18.071702115861722</v>
      </c>
      <c r="H6" s="3">
        <f>B6-D6</f>
        <v>30085.599999999984</v>
      </c>
      <c r="I6" s="3">
        <f aca="true" t="shared" si="1" ref="I6:I41">C6-D6</f>
        <v>229015.4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7985.1+61.4+9890.7+1.2+8129.6+806.2+1384.8+4074.5+2508.4-0.1+1256+5351+1046.8+1404.7</f>
        <v>43900.3</v>
      </c>
      <c r="E7" s="1">
        <f>D7/D6*100</f>
        <v>86.9035812344975</v>
      </c>
      <c r="F7" s="1">
        <f>D7/B7*100</f>
        <v>79.30913006247133</v>
      </c>
      <c r="G7" s="1">
        <f t="shared" si="0"/>
        <v>19.920400619660896</v>
      </c>
      <c r="H7" s="1">
        <f>B7-D7</f>
        <v>11453.099999999999</v>
      </c>
      <c r="I7" s="1">
        <f t="shared" si="1"/>
        <v>176478.3</v>
      </c>
    </row>
    <row r="8" spans="1:9" ht="18">
      <c r="A8" s="31" t="s">
        <v>2</v>
      </c>
      <c r="B8" s="52">
        <v>16.5</v>
      </c>
      <c r="C8" s="53">
        <v>44.6</v>
      </c>
      <c r="D8" s="54">
        <f>0.1+0.1+0.3</f>
        <v>0.5</v>
      </c>
      <c r="E8" s="13">
        <f>D8/D6*100</f>
        <v>0.0009897834551756764</v>
      </c>
      <c r="F8" s="1">
        <f>D8/B8*100</f>
        <v>3.0303030303030303</v>
      </c>
      <c r="G8" s="1">
        <f t="shared" si="0"/>
        <v>1.1210762331838564</v>
      </c>
      <c r="H8" s="1">
        <f aca="true" t="shared" si="2" ref="H8:H30">B8-D8</f>
        <v>16</v>
      </c>
      <c r="I8" s="1">
        <f t="shared" si="1"/>
        <v>44.1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538.7+346.9+429.4+56.3+419.6+508.1+71-0.1+453.2+98.5+2.8+391.5+199.8+80.8+202.8</f>
        <v>3799.3000000000006</v>
      </c>
      <c r="E9" s="1">
        <f>D9/D6*100</f>
        <v>7.520968562497895</v>
      </c>
      <c r="F9" s="1">
        <f aca="true" t="shared" si="3" ref="F9:F39">D9/B9*100</f>
        <v>78.15238408688857</v>
      </c>
      <c r="G9" s="1">
        <f t="shared" si="0"/>
        <v>22.213322263603786</v>
      </c>
      <c r="H9" s="1">
        <f t="shared" si="2"/>
        <v>1062.099999999999</v>
      </c>
      <c r="I9" s="1">
        <f t="shared" si="1"/>
        <v>13304.4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1.1+76.7+36.7+34.9+18.5+42.2+88.1+82.5+80.9+400.1+1837.5</f>
        <v>2699.2</v>
      </c>
      <c r="E10" s="1">
        <f>D10/D6*100</f>
        <v>5.3432470044203715</v>
      </c>
      <c r="F10" s="1">
        <f t="shared" si="3"/>
        <v>13.488042055187439</v>
      </c>
      <c r="G10" s="1">
        <f t="shared" si="0"/>
        <v>6.842859134755548</v>
      </c>
      <c r="H10" s="1">
        <f t="shared" si="2"/>
        <v>17312.6</v>
      </c>
      <c r="I10" s="1">
        <f t="shared" si="1"/>
        <v>36746.3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4+4+12.7+4</f>
        <v>24.7</v>
      </c>
      <c r="E11" s="1">
        <f>D11/D6*100</f>
        <v>0.04889530268567841</v>
      </c>
      <c r="F11" s="1">
        <f t="shared" si="3"/>
        <v>76.94704049844236</v>
      </c>
      <c r="G11" s="1">
        <f t="shared" si="0"/>
        <v>8.765081618168914</v>
      </c>
      <c r="H11" s="1">
        <f t="shared" si="2"/>
        <v>7.400000000000002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92.10000000000973</v>
      </c>
      <c r="E12" s="1">
        <f>D12/D6*100</f>
        <v>0.18231811244337884</v>
      </c>
      <c r="F12" s="1">
        <f t="shared" si="3"/>
        <v>28.20826952527142</v>
      </c>
      <c r="G12" s="1">
        <f t="shared" si="0"/>
        <v>4.04426294295921</v>
      </c>
      <c r="H12" s="1">
        <f t="shared" si="2"/>
        <v>234.39999999998514</v>
      </c>
      <c r="I12" s="1">
        <f t="shared" si="1"/>
        <v>2185.199999999981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5329.2+6976.4+310.1+0.1+574.9+417.4+5396.4+2+668.9+83+171.9+366.8+7074.6+0.1+0.1+821.2+7.6+8.6+0.9+5585.2+2.9+0.4+456.2+427.1+1511.9</f>
        <v>36193.9</v>
      </c>
      <c r="E17" s="3">
        <f>D17/D134*100</f>
        <v>30.191825478520983</v>
      </c>
      <c r="F17" s="3">
        <f>D17/B17*100</f>
        <v>70.18824090647296</v>
      </c>
      <c r="G17" s="3">
        <f t="shared" si="0"/>
        <v>20.55881693036941</v>
      </c>
      <c r="H17" s="3">
        <f>B17-D17</f>
        <v>15373</v>
      </c>
      <c r="I17" s="3">
        <f t="shared" si="1"/>
        <v>139856.6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81.00923083724054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15+99.7+173.8+0.6+107.5+22.1+0.5+193.8+202.2+7.6+0.9+0.4+198.3+0.9+0.9</f>
        <v>1024.2</v>
      </c>
      <c r="E19" s="1">
        <f>D19/D17*100</f>
        <v>2.829758605731905</v>
      </c>
      <c r="F19" s="1">
        <f t="shared" si="3"/>
        <v>58.39224629418472</v>
      </c>
      <c r="G19" s="1">
        <f t="shared" si="0"/>
        <v>13.538128031935285</v>
      </c>
      <c r="H19" s="1">
        <f t="shared" si="2"/>
        <v>729.8</v>
      </c>
      <c r="I19" s="1">
        <f t="shared" si="1"/>
        <v>6541.1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50.7+162.6+43.4+2.3+47.2+1.8+59.1-0.1+62.8+64.5</f>
        <v>494.3</v>
      </c>
      <c r="E20" s="1">
        <f>D20/D17*100</f>
        <v>1.3656997449846522</v>
      </c>
      <c r="F20" s="1">
        <f t="shared" si="3"/>
        <v>73.3165232868585</v>
      </c>
      <c r="G20" s="1">
        <f t="shared" si="0"/>
        <v>17.425791440456887</v>
      </c>
      <c r="H20" s="1">
        <f t="shared" si="2"/>
        <v>179.90000000000003</v>
      </c>
      <c r="I20" s="1">
        <f t="shared" si="1"/>
        <v>2342.2999999999997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36.6+15.7+3.3+2+290.1+4.1+24.2+41.8-0.1+460.8+0.9+2.5+257.9+361.7+1303.2</f>
        <v>2804.7</v>
      </c>
      <c r="E21" s="1">
        <f>D21/D17*100</f>
        <v>7.7490958421170415</v>
      </c>
      <c r="F21" s="1">
        <f t="shared" si="3"/>
        <v>37.36809848646344</v>
      </c>
      <c r="G21" s="1">
        <f t="shared" si="0"/>
        <v>14.494873279034193</v>
      </c>
      <c r="H21" s="1">
        <f t="shared" si="2"/>
        <v>4700.900000000001</v>
      </c>
      <c r="I21" s="1">
        <f t="shared" si="1"/>
        <v>16544.899999999998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14.2+80.1+19.7+105+3.5+1.3+30</f>
        <v>253.8</v>
      </c>
      <c r="E22" s="1">
        <f>D22/D17*100</f>
        <v>0.7012231342850591</v>
      </c>
      <c r="F22" s="1">
        <f t="shared" si="3"/>
        <v>71.95917210093565</v>
      </c>
      <c r="G22" s="1">
        <f t="shared" si="0"/>
        <v>18.278718041051494</v>
      </c>
      <c r="H22" s="1">
        <f t="shared" si="2"/>
        <v>98.89999999999998</v>
      </c>
      <c r="I22" s="1">
        <f t="shared" si="1"/>
        <v>1134.7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2296.5</v>
      </c>
      <c r="E23" s="1">
        <f>D23/D17*100</f>
        <v>6.344991835640812</v>
      </c>
      <c r="F23" s="1">
        <f t="shared" si="3"/>
        <v>65.6311622988769</v>
      </c>
      <c r="G23" s="1">
        <f t="shared" si="0"/>
        <v>19.408080995884266</v>
      </c>
      <c r="H23" s="1">
        <f t="shared" si="2"/>
        <v>1202.5999999999976</v>
      </c>
      <c r="I23" s="1">
        <f t="shared" si="1"/>
        <v>9536.200000000012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1347.1+62.9+5.5+1121.1+3+1.1+2.6+0.1+234+6+147.2+4.6+1039.4+104.2+50.8+0.5+110.9+1079.5+38+332+67.8+22.1+92.4+1134.6+86.2+65+3.4+18.4+51.6</f>
        <v>7231.999999999999</v>
      </c>
      <c r="E31" s="3">
        <f>D31/D134*100</f>
        <v>6.032709430612996</v>
      </c>
      <c r="F31" s="3">
        <f>D31/B31*100</f>
        <v>73.31339652288509</v>
      </c>
      <c r="G31" s="3">
        <f t="shared" si="0"/>
        <v>18.88896724467115</v>
      </c>
      <c r="H31" s="3">
        <f aca="true" t="shared" si="4" ref="H31:H41">B31-D31</f>
        <v>2632.500000000001</v>
      </c>
      <c r="I31" s="3">
        <f t="shared" si="1"/>
        <v>31054.9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1119.5+1121.1+1039.4+104.2+1079.5+1133.4</f>
        <v>5597.1</v>
      </c>
      <c r="E32" s="1">
        <f>D32/D31*100</f>
        <v>77.39352876106196</v>
      </c>
      <c r="F32" s="1">
        <f t="shared" si="3"/>
        <v>82.50320602585457</v>
      </c>
      <c r="G32" s="1">
        <f t="shared" si="0"/>
        <v>19.316264093511553</v>
      </c>
      <c r="H32" s="1">
        <f t="shared" si="4"/>
        <v>1187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1+2.5+0.8+6+1.4+0.1+11.2+0.5+6.3-0.2+32.4+6.9+2.4+3.4+18.4+48</f>
        <v>141.10000000000002</v>
      </c>
      <c r="E34" s="1">
        <f>D34/D31*100</f>
        <v>1.9510508849557529</v>
      </c>
      <c r="F34" s="1">
        <f t="shared" si="3"/>
        <v>17.378987560044344</v>
      </c>
      <c r="G34" s="1">
        <f t="shared" si="0"/>
        <v>8.142890120036936</v>
      </c>
      <c r="H34" s="1">
        <f t="shared" si="4"/>
        <v>670.8</v>
      </c>
      <c r="I34" s="1">
        <f t="shared" si="1"/>
        <v>1591.6999999999998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1.0176991150442478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>
        <f>3.6</f>
        <v>3.6</v>
      </c>
      <c r="E36" s="1">
        <f>D36/D31*100</f>
        <v>0.04977876106194691</v>
      </c>
      <c r="F36" s="1">
        <f t="shared" si="3"/>
        <v>17.307692307692307</v>
      </c>
      <c r="G36" s="1">
        <f t="shared" si="0"/>
        <v>7.964601769911504</v>
      </c>
      <c r="H36" s="1">
        <f t="shared" si="4"/>
        <v>17.2</v>
      </c>
      <c r="I36" s="1">
        <f t="shared" si="1"/>
        <v>41.6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1416.599999999999</v>
      </c>
      <c r="E37" s="1">
        <f>D37/D31*100</f>
        <v>19.587942477876094</v>
      </c>
      <c r="F37" s="1">
        <f t="shared" si="3"/>
        <v>66.79239945306236</v>
      </c>
      <c r="G37" s="1">
        <f t="shared" si="0"/>
        <v>20.778877887788756</v>
      </c>
      <c r="H37" s="1">
        <f>B37-D37</f>
        <v>704.3000000000002</v>
      </c>
      <c r="I37" s="1">
        <f t="shared" si="1"/>
        <v>5400.900000000003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0.04154161084686494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179.7+225.2+3.4+199.4+211.8+7.4+5.4+7.6+190.5+3.4</f>
        <v>1033.8000000000002</v>
      </c>
      <c r="E43" s="3">
        <f>D43/D134*100</f>
        <v>0.8623638010740758</v>
      </c>
      <c r="F43" s="3">
        <f>D43/B43*100</f>
        <v>71.6672443674177</v>
      </c>
      <c r="G43" s="3">
        <f aca="true" t="shared" si="5" ref="G43:G73">D43/C43*100</f>
        <v>16.933383564560778</v>
      </c>
      <c r="H43" s="3">
        <f>B43-D43</f>
        <v>408.6999999999998</v>
      </c>
      <c r="I43" s="3">
        <f aca="true" t="shared" si="6" ref="I43:I74">C43-D43</f>
        <v>5071.3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179.7+201.3+187+211.8+190.5</f>
        <v>970.3</v>
      </c>
      <c r="E44" s="1">
        <f>D44/D43*100</f>
        <v>93.85761269104273</v>
      </c>
      <c r="F44" s="1">
        <f aca="true" t="shared" si="7" ref="F44:F71">D44/B44*100</f>
        <v>77.91696779892395</v>
      </c>
      <c r="G44" s="1">
        <f t="shared" si="5"/>
        <v>17.69296694079247</v>
      </c>
      <c r="H44" s="1">
        <f aca="true" t="shared" si="8" ref="H44:H71">B44-D44</f>
        <v>275</v>
      </c>
      <c r="I44" s="1">
        <f t="shared" si="6"/>
        <v>4513.8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3.2+3.4</f>
        <v>6.6</v>
      </c>
      <c r="E46" s="1">
        <f>D46/D43*100</f>
        <v>0.6384213580963434</v>
      </c>
      <c r="F46" s="1">
        <f t="shared" si="7"/>
        <v>94.28571428571428</v>
      </c>
      <c r="G46" s="1">
        <f t="shared" si="5"/>
        <v>18.8034188034188</v>
      </c>
      <c r="H46" s="1">
        <f t="shared" si="8"/>
        <v>0.40000000000000036</v>
      </c>
      <c r="I46" s="1">
        <f t="shared" si="6"/>
        <v>28.5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23.1+2.7+0.5+0.4+5.2+0.6</f>
        <v>32.5</v>
      </c>
      <c r="E47" s="1">
        <f>D47/D43*100</f>
        <v>3.143741536080479</v>
      </c>
      <c r="F47" s="1">
        <f t="shared" si="7"/>
        <v>21.609042553191486</v>
      </c>
      <c r="G47" s="1">
        <f t="shared" si="5"/>
        <v>9.078212290502794</v>
      </c>
      <c r="H47" s="1">
        <f t="shared" si="8"/>
        <v>117.9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24.400000000000226</v>
      </c>
      <c r="E48" s="1">
        <f>D48/D43*100</f>
        <v>2.3602244147804434</v>
      </c>
      <c r="F48" s="1">
        <f t="shared" si="7"/>
        <v>61.772151898734684</v>
      </c>
      <c r="G48" s="1">
        <f t="shared" si="5"/>
        <v>10.753635962979386</v>
      </c>
      <c r="H48" s="1">
        <f t="shared" si="8"/>
        <v>15.099999999999817</v>
      </c>
      <c r="I48" s="1">
        <f t="shared" si="6"/>
        <v>202.49999999999977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282.8+343.5+104.6+27.4+31.1+70.8+315.1+27.8+66.3+5+25+425.5+95.6+8.8+334.8+43.9</f>
        <v>2208</v>
      </c>
      <c r="E49" s="3">
        <f>D49/D134*100</f>
        <v>1.8418449146561804</v>
      </c>
      <c r="F49" s="3">
        <f>D49/B49*100</f>
        <v>71.48175725986597</v>
      </c>
      <c r="G49" s="3">
        <f t="shared" si="5"/>
        <v>18.316355310747586</v>
      </c>
      <c r="H49" s="3">
        <f>B49-D49</f>
        <v>880.9000000000001</v>
      </c>
      <c r="I49" s="3">
        <f t="shared" si="6"/>
        <v>9846.8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282.8+343.5+279.8+360.5+269.9</f>
        <v>1536.5</v>
      </c>
      <c r="E50" s="1">
        <f>D50/D49*100</f>
        <v>69.58786231884058</v>
      </c>
      <c r="F50" s="1">
        <f t="shared" si="7"/>
        <v>80.40713799780208</v>
      </c>
      <c r="G50" s="1">
        <f t="shared" si="5"/>
        <v>19.88481946421638</v>
      </c>
      <c r="H50" s="1">
        <f t="shared" si="8"/>
        <v>374.4000000000001</v>
      </c>
      <c r="I50" s="1">
        <f t="shared" si="6"/>
        <v>6190.5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2.4+4.2+4.2+8.7+3.1</f>
        <v>22.6</v>
      </c>
      <c r="E52" s="1">
        <f>D52/D49*100</f>
        <v>1.0235507246376812</v>
      </c>
      <c r="F52" s="1">
        <f t="shared" si="7"/>
        <v>32.564841498559076</v>
      </c>
      <c r="G52" s="1">
        <f t="shared" si="5"/>
        <v>6.953846153846155</v>
      </c>
      <c r="H52" s="1">
        <f t="shared" si="8"/>
        <v>46.800000000000004</v>
      </c>
      <c r="I52" s="1">
        <f t="shared" si="6"/>
        <v>302.4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6+11+5+10.4+0.1+20.8</f>
        <v>53.3</v>
      </c>
      <c r="E53" s="1">
        <f>D53/D49*100</f>
        <v>2.413949275362319</v>
      </c>
      <c r="F53" s="1">
        <f t="shared" si="7"/>
        <v>29.221491228070175</v>
      </c>
      <c r="G53" s="1">
        <f t="shared" si="5"/>
        <v>9.979404605879049</v>
      </c>
      <c r="H53" s="1">
        <f t="shared" si="8"/>
        <v>129.10000000000002</v>
      </c>
      <c r="I53" s="1">
        <f t="shared" si="6"/>
        <v>480.8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595.6</v>
      </c>
      <c r="E54" s="1">
        <f>D54/D49*100</f>
        <v>26.974637681159418</v>
      </c>
      <c r="F54" s="1">
        <f t="shared" si="7"/>
        <v>64.30576549341394</v>
      </c>
      <c r="G54" s="1">
        <f t="shared" si="5"/>
        <v>17.218849378433077</v>
      </c>
      <c r="H54" s="1">
        <f t="shared" si="8"/>
        <v>330.6</v>
      </c>
      <c r="I54" s="1">
        <f>C54-D54</f>
        <v>2863.3999999999996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128-60.9+102.5+11.8+75.2+16.7+4.5+87.9+0.1+68.6+30.5+35.2</f>
        <v>500.1000000000001</v>
      </c>
      <c r="E56" s="3">
        <f>D56/D134*100</f>
        <v>0.4171678631429148</v>
      </c>
      <c r="F56" s="3">
        <f>D56/B56*100</f>
        <v>69.75868321941695</v>
      </c>
      <c r="G56" s="3">
        <f t="shared" si="5"/>
        <v>12.793880631379672</v>
      </c>
      <c r="H56" s="3">
        <f>B56-D56</f>
        <v>216.7999999999999</v>
      </c>
      <c r="I56" s="3">
        <f t="shared" si="6"/>
        <v>3408.8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128-60.9+102.5+75.2+87.9+68.6</f>
        <v>401.30000000000007</v>
      </c>
      <c r="E57" s="1">
        <f>D57/D56*100</f>
        <v>80.24395120975805</v>
      </c>
      <c r="F57" s="1">
        <f t="shared" si="7"/>
        <v>70.53963789769733</v>
      </c>
      <c r="G57" s="1">
        <f t="shared" si="5"/>
        <v>15.496601791782519</v>
      </c>
      <c r="H57" s="1">
        <f t="shared" si="8"/>
        <v>167.5999999999999</v>
      </c>
      <c r="I57" s="1">
        <f t="shared" si="6"/>
        <v>2188.2999999999997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4.5+4.5+30.5+35.2</f>
        <v>74.7</v>
      </c>
      <c r="E59" s="1">
        <f>D59/D56*100</f>
        <v>14.937012597480503</v>
      </c>
      <c r="F59" s="1">
        <f t="shared" si="7"/>
        <v>63.19796954314722</v>
      </c>
      <c r="G59" s="1">
        <f t="shared" si="5"/>
        <v>25.117686617350373</v>
      </c>
      <c r="H59" s="1">
        <f t="shared" si="8"/>
        <v>43.5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24.10000000000001</v>
      </c>
      <c r="E61" s="1">
        <f>D61/D56*100</f>
        <v>4.819036192761448</v>
      </c>
      <c r="F61" s="1">
        <f t="shared" si="7"/>
        <v>80.87248322147654</v>
      </c>
      <c r="G61" s="1">
        <f t="shared" si="5"/>
        <v>8.219645293315143</v>
      </c>
      <c r="H61" s="1">
        <f t="shared" si="8"/>
        <v>5.699999999999989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</f>
        <v>8340.199999999999</v>
      </c>
      <c r="E87" s="3">
        <f>D87/D134*100</f>
        <v>6.957135397289617</v>
      </c>
      <c r="F87" s="3">
        <f aca="true" t="shared" si="11" ref="F87:F92">D87/B87*100</f>
        <v>69.52078488250935</v>
      </c>
      <c r="G87" s="3">
        <f t="shared" si="9"/>
        <v>18.609705375710675</v>
      </c>
      <c r="H87" s="3">
        <f aca="true" t="shared" si="12" ref="H87:H92">B87-D87</f>
        <v>3656.500000000002</v>
      </c>
      <c r="I87" s="3">
        <f t="shared" si="10"/>
        <v>36476.200000000004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3.8+55.8+877.5+206+1.6+755.1+834.4+26.6+41.3+1268.7+0.5+8.5+536.6+685.6+565+6.3-0.1+21.4+100.1+302.4+492.5+445.4+29.6+0.1</f>
        <v>7264.700000000001</v>
      </c>
      <c r="E88" s="1">
        <f>D88/D87*100</f>
        <v>87.10462578835042</v>
      </c>
      <c r="F88" s="1">
        <f t="shared" si="11"/>
        <v>76.53981499041238</v>
      </c>
      <c r="G88" s="1">
        <f t="shared" si="9"/>
        <v>18.808820445371907</v>
      </c>
      <c r="H88" s="1">
        <f t="shared" si="12"/>
        <v>2226.699999999999</v>
      </c>
      <c r="I88" s="1">
        <f t="shared" si="10"/>
        <v>31359.2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125+55.5+51.3+1.7-0.1+10.4</f>
        <v>243.8</v>
      </c>
      <c r="E89" s="1">
        <f>D89/D87*100</f>
        <v>2.92319129037673</v>
      </c>
      <c r="F89" s="1">
        <f t="shared" si="11"/>
        <v>32.01575837163493</v>
      </c>
      <c r="G89" s="1">
        <f t="shared" si="9"/>
        <v>13.063280287199271</v>
      </c>
      <c r="H89" s="1">
        <f t="shared" si="12"/>
        <v>517.7</v>
      </c>
      <c r="I89" s="1">
        <f t="shared" si="10"/>
        <v>1622.5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831.6999999999982</v>
      </c>
      <c r="E91" s="1">
        <f>D91/D87*100</f>
        <v>9.972182921272852</v>
      </c>
      <c r="F91" s="1">
        <f t="shared" si="11"/>
        <v>47.69468975799963</v>
      </c>
      <c r="G91" s="1">
        <f>D91/C91*100</f>
        <v>19.224723776062092</v>
      </c>
      <c r="H91" s="1">
        <f t="shared" si="12"/>
        <v>912.1000000000029</v>
      </c>
      <c r="I91" s="1">
        <f>C91-D91</f>
        <v>3494.500000000002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2618.9+2514.7+108.2+3415.7+1160.5+185.2+4.1</f>
        <v>10007.300000000001</v>
      </c>
      <c r="E92" s="3">
        <f>D92/D134*100</f>
        <v>8.347778357988584</v>
      </c>
      <c r="F92" s="3">
        <f t="shared" si="11"/>
        <v>96.21386199536587</v>
      </c>
      <c r="G92" s="3">
        <f>D92/C92*100</f>
        <v>25.470154211090268</v>
      </c>
      <c r="H92" s="3">
        <f t="shared" si="12"/>
        <v>393.7999999999993</v>
      </c>
      <c r="I92" s="3">
        <f>C92-D92</f>
        <v>29283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111.6+19.4+112.6-0.1+0.9+99.9+111.6+6.9+7.2+47.9+73.3+25.9+28.7+425.6+10.7+10.8</f>
        <v>1092.9</v>
      </c>
      <c r="E98" s="27">
        <f>D98/D134*100</f>
        <v>0.911663182621259</v>
      </c>
      <c r="F98" s="27">
        <f>D98/B98*100</f>
        <v>72.16242984483328</v>
      </c>
      <c r="G98" s="27">
        <f aca="true" t="shared" si="13" ref="G98:G111">D98/C98*100</f>
        <v>20.658954292843372</v>
      </c>
      <c r="H98" s="27">
        <f>B98-D98</f>
        <v>421.5999999999999</v>
      </c>
      <c r="I98" s="27">
        <f aca="true" t="shared" si="14" ref="I98:I132">C98-D98</f>
        <v>4197.299999999999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111.4+112.6+0.9+99.8+111.4+47.6+73.3-0.9+24.7+28.7+415.6+4.4+7.7</f>
        <v>1037.2000000000003</v>
      </c>
      <c r="E100" s="1">
        <f>D100/D98*100</f>
        <v>94.90346783786259</v>
      </c>
      <c r="F100" s="1">
        <f aca="true" t="shared" si="15" ref="F100:F132">D100/B100*100</f>
        <v>74.61870503597125</v>
      </c>
      <c r="G100" s="1">
        <f t="shared" si="13"/>
        <v>22.069963401140527</v>
      </c>
      <c r="H100" s="1">
        <f>B100-D100</f>
        <v>352.7999999999997</v>
      </c>
      <c r="I100" s="1">
        <f t="shared" si="14"/>
        <v>3662.4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55.69999999999982</v>
      </c>
      <c r="E101" s="100">
        <f>D101/D98*100</f>
        <v>5.096532162137415</v>
      </c>
      <c r="F101" s="100">
        <f t="shared" si="15"/>
        <v>44.738955823293026</v>
      </c>
      <c r="G101" s="100">
        <f t="shared" si="13"/>
        <v>9.821900899312269</v>
      </c>
      <c r="H101" s="100">
        <f>B101-D101</f>
        <v>68.80000000000018</v>
      </c>
      <c r="I101" s="100">
        <f t="shared" si="14"/>
        <v>511.39999999999964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5116.599999999999</v>
      </c>
      <c r="C102" s="97">
        <f>SUM(C103:C131)-C110-C114+C132-C127-C128-C104-C107</f>
        <v>20052.3</v>
      </c>
      <c r="D102" s="97">
        <f>SUM(D103:D131)-D110-D114+D132-D127-D128-D104-D107</f>
        <v>2705.7</v>
      </c>
      <c r="E102" s="98">
        <f>D102/D134*100</f>
        <v>2.2570107724570776</v>
      </c>
      <c r="F102" s="98">
        <f>D102/B102*100</f>
        <v>52.88081929406246</v>
      </c>
      <c r="G102" s="98">
        <f t="shared" si="13"/>
        <v>13.493215242141797</v>
      </c>
      <c r="H102" s="98">
        <f>B102-D102</f>
        <v>2410.8999999999996</v>
      </c>
      <c r="I102" s="98">
        <f t="shared" si="14"/>
        <v>17346.6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0.7946187677865248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5.5+5.5</f>
        <v>11</v>
      </c>
      <c r="E108" s="6">
        <f>D108/D102*100</f>
        <v>0.40654913700705925</v>
      </c>
      <c r="F108" s="6">
        <f t="shared" si="15"/>
        <v>60.439560439560445</v>
      </c>
      <c r="G108" s="6">
        <f t="shared" si="13"/>
        <v>14.56953642384106</v>
      </c>
      <c r="H108" s="6">
        <f t="shared" si="16"/>
        <v>7.199999999999999</v>
      </c>
      <c r="I108" s="6">
        <f t="shared" si="14"/>
        <v>64.5</v>
      </c>
    </row>
    <row r="109" spans="1:9" ht="37.5">
      <c r="A109" s="19" t="s">
        <v>47</v>
      </c>
      <c r="B109" s="84">
        <v>280.3</v>
      </c>
      <c r="C109" s="71">
        <v>1050</v>
      </c>
      <c r="D109" s="83">
        <f>149.7+2.5</f>
        <v>152.2</v>
      </c>
      <c r="E109" s="6">
        <f>D109/D102*100</f>
        <v>5.625161695679491</v>
      </c>
      <c r="F109" s="6">
        <f t="shared" si="15"/>
        <v>54.29896539422047</v>
      </c>
      <c r="G109" s="6">
        <f t="shared" si="13"/>
        <v>14.495238095238093</v>
      </c>
      <c r="H109" s="6">
        <f t="shared" si="16"/>
        <v>128.10000000000002</v>
      </c>
      <c r="I109" s="6">
        <f t="shared" si="14"/>
        <v>897.8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0.1810991610304173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13.5+13.4</f>
        <v>26.9</v>
      </c>
      <c r="E113" s="6">
        <f>D113/D102*100</f>
        <v>0.9941974350445356</v>
      </c>
      <c r="F113" s="6">
        <f t="shared" si="15"/>
        <v>56.75105485232067</v>
      </c>
      <c r="G113" s="6">
        <f t="shared" si="17"/>
        <v>17.53585397653194</v>
      </c>
      <c r="H113" s="6">
        <f t="shared" si="16"/>
        <v>20.5</v>
      </c>
      <c r="I113" s="6">
        <f t="shared" si="14"/>
        <v>126.5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</f>
        <v>26.9</v>
      </c>
      <c r="E114" s="1"/>
      <c r="F114" s="1">
        <f t="shared" si="15"/>
        <v>66.58415841584159</v>
      </c>
      <c r="G114" s="1">
        <f t="shared" si="17"/>
        <v>22.194719471947195</v>
      </c>
      <c r="H114" s="1">
        <f t="shared" si="16"/>
        <v>13.5</v>
      </c>
      <c r="I114" s="1">
        <f t="shared" si="14"/>
        <v>94.30000000000001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0.5987360017740326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8.626233507040693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0.0184795062275936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21.4+1.2+34.6+22.6+3.4+31.2+5.1+22.6+3</f>
        <v>145.10000000000002</v>
      </c>
      <c r="E126" s="21">
        <f>D126/D102*100</f>
        <v>5.3627527072476635</v>
      </c>
      <c r="F126" s="6">
        <f t="shared" si="15"/>
        <v>67.99437675726337</v>
      </c>
      <c r="G126" s="6">
        <f t="shared" si="17"/>
        <v>16.712739000230364</v>
      </c>
      <c r="H126" s="6">
        <f t="shared" si="16"/>
        <v>68.29999999999998</v>
      </c>
      <c r="I126" s="6">
        <f t="shared" si="14"/>
        <v>723.1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92.07443142660235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f>3.4+3</f>
        <v>6.4</v>
      </c>
      <c r="E128" s="1">
        <f>D128/D126*100</f>
        <v>4.410751206064782</v>
      </c>
      <c r="F128" s="1">
        <f>D128/B128*100</f>
        <v>48.85496183206107</v>
      </c>
      <c r="G128" s="1">
        <f>D128/C128*100</f>
        <v>23.357664233576646</v>
      </c>
      <c r="H128" s="1">
        <f t="shared" si="16"/>
        <v>6.699999999999999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77.39217208116199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7104.699999999999</v>
      </c>
      <c r="C133" s="88">
        <f>C41+C66+C69+C74+C76+C84+C98+C102+C96+C81+C94</f>
        <v>27282.4</v>
      </c>
      <c r="D133" s="63">
        <f>D41+D66+D69+D74+D76+D84+D98+D102+D96+D81+D94</f>
        <v>3848.3999999999996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176783.90000000002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119879.80000000002</v>
      </c>
      <c r="E134" s="40">
        <v>100</v>
      </c>
      <c r="F134" s="3">
        <f>D134/B134*100</f>
        <v>67.81149188359348</v>
      </c>
      <c r="G134" s="3">
        <f aca="true" t="shared" si="18" ref="G134:G140">D134/C134*100</f>
        <v>19.10962515868922</v>
      </c>
      <c r="H134" s="3">
        <f aca="true" t="shared" si="19" ref="H134:H140">B134-D134</f>
        <v>56904.100000000006</v>
      </c>
      <c r="I134" s="3">
        <f aca="true" t="shared" si="20" ref="I134:I140">C134-D134</f>
        <v>507447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89151.10000000002</v>
      </c>
      <c r="E135" s="6">
        <f>D135/D134*100</f>
        <v>74.36707435281006</v>
      </c>
      <c r="F135" s="6">
        <f aca="true" t="shared" si="21" ref="F135:F146">D135/B135*100</f>
        <v>78.6481853798224</v>
      </c>
      <c r="G135" s="6">
        <f t="shared" si="18"/>
        <v>20.366901258186072</v>
      </c>
      <c r="H135" s="6">
        <f t="shared" si="19"/>
        <v>24203.199999999983</v>
      </c>
      <c r="I135" s="20">
        <f t="shared" si="20"/>
        <v>348574.29999999993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6057.099999999999</v>
      </c>
      <c r="E136" s="6">
        <f>D136/D134*100</f>
        <v>5.0526443988061365</v>
      </c>
      <c r="F136" s="6">
        <f t="shared" si="21"/>
        <v>20.15539731132703</v>
      </c>
      <c r="G136" s="6">
        <f t="shared" si="18"/>
        <v>9.33963675164254</v>
      </c>
      <c r="H136" s="6">
        <f t="shared" si="19"/>
        <v>23994.900000000005</v>
      </c>
      <c r="I136" s="20">
        <f t="shared" si="20"/>
        <v>58796.600000000006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4322.800000000001</v>
      </c>
      <c r="E137" s="6">
        <f>D137/D134*100</f>
        <v>3.6059452885306786</v>
      </c>
      <c r="F137" s="6">
        <f t="shared" si="21"/>
        <v>77.02779757662157</v>
      </c>
      <c r="G137" s="6">
        <f t="shared" si="18"/>
        <v>21.26953980289217</v>
      </c>
      <c r="H137" s="6">
        <f t="shared" si="19"/>
        <v>1289.199999999998</v>
      </c>
      <c r="I137" s="20">
        <f t="shared" si="20"/>
        <v>16001.099999999997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1319.3000000000002</v>
      </c>
      <c r="E138" s="6">
        <f>D138/D134*100</f>
        <v>1.100519019884918</v>
      </c>
      <c r="F138" s="6">
        <f t="shared" si="21"/>
        <v>73.47404767208734</v>
      </c>
      <c r="G138" s="6">
        <f t="shared" si="18"/>
        <v>18.46776225538229</v>
      </c>
      <c r="H138" s="6">
        <f t="shared" si="19"/>
        <v>476.2999999999997</v>
      </c>
      <c r="I138" s="20">
        <f t="shared" si="20"/>
        <v>5824.5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1024.7</v>
      </c>
      <c r="E139" s="6">
        <f>D139/D134*100</f>
        <v>0.8547728641522592</v>
      </c>
      <c r="F139" s="6">
        <f t="shared" si="21"/>
        <v>57.86650101648972</v>
      </c>
      <c r="G139" s="6">
        <f t="shared" si="18"/>
        <v>13.44644778626355</v>
      </c>
      <c r="H139" s="6">
        <f t="shared" si="19"/>
        <v>746.0999999999999</v>
      </c>
      <c r="I139" s="20">
        <f t="shared" si="20"/>
        <v>6595.900000000001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24199.200000000023</v>
      </c>
      <c r="C140" s="70">
        <f>C134-C135-C136-C137-C138-C139</f>
        <v>89659.40000000007</v>
      </c>
      <c r="D140" s="70">
        <f>D134-D135-D136-D137-D138-D139</f>
        <v>18004.799999999996</v>
      </c>
      <c r="E140" s="6">
        <f>D140/D134*100</f>
        <v>15.019044075815938</v>
      </c>
      <c r="F140" s="6">
        <f t="shared" si="21"/>
        <v>74.40245958544075</v>
      </c>
      <c r="G140" s="46">
        <f t="shared" si="18"/>
        <v>20.081330011130994</v>
      </c>
      <c r="H140" s="6">
        <f t="shared" si="19"/>
        <v>6194.400000000027</v>
      </c>
      <c r="I140" s="6">
        <f t="shared" si="20"/>
        <v>71654.60000000006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</f>
        <v>1628.8000000000002</v>
      </c>
      <c r="E142" s="16"/>
      <c r="F142" s="6">
        <f t="shared" si="21"/>
        <v>86.63829787234043</v>
      </c>
      <c r="G142" s="6">
        <f aca="true" t="shared" si="22" ref="G142:G151">D142/C142*100</f>
        <v>85.27748691099477</v>
      </c>
      <c r="H142" s="6">
        <f>B142-D142</f>
        <v>251.19999999999982</v>
      </c>
      <c r="I142" s="6">
        <f aca="true" t="shared" si="23" ref="I142:I151">C142-D142</f>
        <v>281.1999999999998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6096.5+112.1+30.9+1603.7</f>
        <v>7843.2</v>
      </c>
      <c r="E144" s="6"/>
      <c r="F144" s="6">
        <f t="shared" si="21"/>
        <v>61.75018698578908</v>
      </c>
      <c r="G144" s="6">
        <f t="shared" si="22"/>
        <v>26.35244786259311</v>
      </c>
      <c r="H144" s="6">
        <f t="shared" si="24"/>
        <v>4858.3</v>
      </c>
      <c r="I144" s="6">
        <f t="shared" si="23"/>
        <v>21919.5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1079.6+99+23+18.9</f>
        <v>1220.5</v>
      </c>
      <c r="E146" s="21"/>
      <c r="F146" s="6">
        <f t="shared" si="21"/>
        <v>48.37686789012644</v>
      </c>
      <c r="G146" s="6">
        <f t="shared" si="22"/>
        <v>13.947455632120858</v>
      </c>
      <c r="H146" s="6">
        <f t="shared" si="24"/>
        <v>1302.4</v>
      </c>
      <c r="I146" s="6">
        <f t="shared" si="23"/>
        <v>7530.200000000001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194671.40000000002</v>
      </c>
      <c r="C151" s="94">
        <f>C134+C142+C146+C147+C143+C150+C149+C144+C148+C145</f>
        <v>671689.7999999999</v>
      </c>
      <c r="D151" s="94">
        <f>D134+D142+D146+D147+D143+D150+D149+D144+D148+D145</f>
        <v>130572.30000000002</v>
      </c>
      <c r="E151" s="27"/>
      <c r="F151" s="3">
        <f>D151/B151*100</f>
        <v>67.0731807548515</v>
      </c>
      <c r="G151" s="3">
        <f t="shared" si="22"/>
        <v>19.439375140131652</v>
      </c>
      <c r="H151" s="3">
        <f>B151-D151</f>
        <v>64099.100000000006</v>
      </c>
      <c r="I151" s="3">
        <f t="shared" si="23"/>
        <v>541117.4999999999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119879.80000000002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119879.80000000002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2014-03-24T06:04:36Z</dcterms:modified>
  <cp:category/>
  <cp:version/>
  <cp:contentType/>
  <cp:contentStatus/>
</cp:coreProperties>
</file>